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9040" windowHeight="157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L196" i="1"/>
  <c r="J196" i="1"/>
  <c r="I196" i="1"/>
  <c r="H196" i="1"/>
  <c r="G196" i="1"/>
  <c r="F196" i="1" l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<sst xmlns="http://schemas.openxmlformats.org/spreadsheetml/2006/main" count="193" uniqueCount="48">
  <si>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</si>
  <si>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</si>
  <si>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</si>
  <si>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</si>
  <si>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</si>
  <si>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</si>
  <si>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</si>
  <si>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</si>
  <si>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</si>
  <si>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</si>
  <si>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</si>
  <si>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</si>
  <si>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</si>
  <si>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</si>
  <si>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</si>
  <si>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</si>
  <si>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</si>
  <si>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</si>
  <si>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</si>
  <si>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</si>
  <si>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</si>
  <si>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</si>
  <si>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</si>
  <si>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</si>
  <si>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</si>
  <si>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</si>
  <si>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</si>
  <si>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</si>
  <si>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</si>
  <si>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</si>
  <si>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</si>
  <si>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</si>
  <si>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</si>
  <si>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</si>
  <si>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</si>
  <si>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</si>
  <si>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</si>
  <si>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</si>
  <si>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</si>
  <si>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</si>
  <si>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</si>
  <si>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МОУ СОШ д.Кривское</t>
  </si>
  <si>
    <t>Фрукты</t>
  </si>
  <si>
    <t>Запеканка творожная со сметаной</t>
  </si>
  <si>
    <t>Бутерброд с колбасой</t>
  </si>
  <si>
    <t>Какао с молоком</t>
  </si>
  <si>
    <t>Хлеб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</si>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</sst>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11</v>
      </c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2</v>
      </c>
      <c r="B6" s="21">
        <v>2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11.4</v>
      </c>
      <c r="H6" s="40">
        <v>13.9</v>
      </c>
      <c r="I6" s="40">
        <v>22.1</v>
      </c>
      <c r="J6" s="40">
        <v>272</v>
      </c>
      <c r="K6" s="41">
        <v>393</v>
      </c>
      <c r="L6" s="40">
        <v>41.33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40</v>
      </c>
      <c r="G7" s="43">
        <v>6.3</v>
      </c>
      <c r="H7" s="43">
        <v>9.4</v>
      </c>
      <c r="I7" s="43">
        <v>8.1</v>
      </c>
      <c r="J7" s="43">
        <v>139</v>
      </c>
      <c r="K7" s="44"/>
      <c r="L7" s="43">
        <v>7.5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12.6</v>
      </c>
      <c r="H8" s="43">
        <v>16.899999999999999</v>
      </c>
      <c r="I8" s="43">
        <v>68.400000000000006</v>
      </c>
      <c r="J8" s="43">
        <v>469.2</v>
      </c>
      <c r="K8" s="44">
        <v>204</v>
      </c>
      <c r="L8" s="43">
        <v>9.9499999999999993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3">
        <v>14.6</v>
      </c>
      <c r="J9" s="43">
        <v>71</v>
      </c>
      <c r="K9" s="44">
        <v>299</v>
      </c>
      <c r="L9" s="43">
        <v>2.25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0.1</v>
      </c>
      <c r="H10" s="43">
        <v>0.1</v>
      </c>
      <c r="I10" s="43">
        <v>1.2</v>
      </c>
      <c r="J10" s="43">
        <v>5</v>
      </c>
      <c r="K10" s="44"/>
      <c r="L10" s="43">
        <v>8.9</v>
      </c>
    </row>
    <row r="11" spans="1:12" ht="15" x14ac:dyDescent="0.25">
      <c r="A11" s="23"/>
      <c r="B11" s="15"/>
      <c r="C11" s="11"/>
      <c r="D11" s="6"/>
      <c r="E11" s="42" t="s">
        <v>47</v>
      </c>
      <c r="F11" s="43">
        <v>50</v>
      </c>
      <c r="G11" s="43">
        <v>1.2</v>
      </c>
      <c r="H11" s="43">
        <v>5.9</v>
      </c>
      <c r="I11" s="43">
        <v>74</v>
      </c>
      <c r="J11" s="43">
        <v>47</v>
      </c>
      <c r="K11" s="44"/>
      <c r="L11" s="43">
        <v>11.72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570</v>
      </c>
      <c r="G13" s="19">
        <v>33.9</v>
      </c>
      <c r="H13" s="19">
        <v>46.4</v>
      </c>
      <c r="I13" s="19">
        <v>188.4</v>
      </c>
      <c r="J13" s="19">
        <v>1003.2</v>
      </c>
      <c r="K13" s="25"/>
      <c r="L13" s="19">
        <v>81.650000000000006</v>
      </c>
    </row>
    <row r="14" spans="1:12" ht="15" x14ac:dyDescent="0.25">
      <c r="A14" s="26">
        <v>2</v>
      </c>
      <c r="B14" s="13">
        <v>2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.75" customHeight="1" x14ac:dyDescent="0.25">
      <c r="A23" s="24"/>
      <c r="B23" s="17"/>
      <c r="C23" s="8"/>
      <c r="D23" s="18" t="s">
        <v>33</v>
      </c>
      <c r="E23" s="9"/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5"/>
      <c r="L23" s="19">
        <v>0</v>
      </c>
    </row>
    <row r="24" spans="1:12" ht="27" customHeight="1" thickBot="1" x14ac:dyDescent="0.25">
      <c r="A24" s="29">
        <v>2</v>
      </c>
      <c r="B24" s="30">
        <v>2</v>
      </c>
      <c r="C24" s="50" t="s">
        <v>4</v>
      </c>
      <c r="D24" s="51"/>
      <c r="E24" s="31"/>
      <c r="F24" s="32">
        <v>570</v>
      </c>
      <c r="G24" s="32">
        <v>33.9</v>
      </c>
      <c r="H24" s="32">
        <v>46.4</v>
      </c>
      <c r="I24" s="32">
        <v>188.4</v>
      </c>
      <c r="J24" s="32">
        <v>1003.2</v>
      </c>
      <c r="K24" s="32"/>
      <c r="L24" s="32">
        <v>81.650000000000006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0">SUM(G25:G31)</f>
        <v>0</v>
      </c>
      <c r="H32" s="19">
        <f t="shared" ref="H32" si="1">SUM(H25:H31)</f>
        <v>0</v>
      </c>
      <c r="I32" s="19">
        <f t="shared" ref="I32" si="2">SUM(I25:I31)</f>
        <v>0</v>
      </c>
      <c r="J32" s="19">
        <f t="shared" ref="J32:L32" si="3">SUM(J25:J31)</f>
        <v>0</v>
      </c>
      <c r="K32" s="25"/>
      <c r="L32" s="19">
        <f t="shared" si="3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8">G32+G42</f>
        <v>0</v>
      </c>
      <c r="H43" s="32">
        <f t="shared" ref="H43" si="9">H32+H42</f>
        <v>0</v>
      </c>
      <c r="I43" s="32">
        <f t="shared" ref="I43" si="10">I32+I42</f>
        <v>0</v>
      </c>
      <c r="J43" s="32">
        <f t="shared" ref="J43:L43" si="11">J32+J42</f>
        <v>0</v>
      </c>
      <c r="K43" s="32"/>
      <c r="L43" s="32">
        <f t="shared" si="11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2">SUM(G44:G50)</f>
        <v>0</v>
      </c>
      <c r="H51" s="19">
        <f t="shared" ref="H51" si="13">SUM(H44:H50)</f>
        <v>0</v>
      </c>
      <c r="I51" s="19">
        <f t="shared" ref="I51" si="14">SUM(I44:I50)</f>
        <v>0</v>
      </c>
      <c r="J51" s="19">
        <f t="shared" ref="J51:L51" si="15">SUM(J44:J50)</f>
        <v>0</v>
      </c>
      <c r="K51" s="25"/>
      <c r="L51" s="19">
        <f t="shared" si="15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0</v>
      </c>
      <c r="K61" s="25"/>
      <c r="L61" s="19">
        <f t="shared" si="19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0">G51+G61</f>
        <v>0</v>
      </c>
      <c r="H62" s="32">
        <f t="shared" ref="H62" si="21">H51+H61</f>
        <v>0</v>
      </c>
      <c r="I62" s="32">
        <f t="shared" ref="I62" si="22">I51+I61</f>
        <v>0</v>
      </c>
      <c r="J62" s="32">
        <f t="shared" ref="J62:L62" si="23">J51+J61</f>
        <v>0</v>
      </c>
      <c r="K62" s="32"/>
      <c r="L62" s="32">
        <f t="shared" si="23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4">SUM(G63:G69)</f>
        <v>0</v>
      </c>
      <c r="H70" s="19">
        <f t="shared" ref="H70" si="25">SUM(H63:H69)</f>
        <v>0</v>
      </c>
      <c r="I70" s="19">
        <f t="shared" ref="I70" si="26">SUM(I63:I69)</f>
        <v>0</v>
      </c>
      <c r="J70" s="19">
        <f t="shared" ref="J70:L70" si="27">SUM(J63:J69)</f>
        <v>0</v>
      </c>
      <c r="K70" s="25"/>
      <c r="L70" s="19">
        <f t="shared" si="27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5"/>
      <c r="L80" s="19">
        <f t="shared" si="31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2">G70+G80</f>
        <v>0</v>
      </c>
      <c r="H81" s="32">
        <f t="shared" ref="H81" si="33">H70+H80</f>
        <v>0</v>
      </c>
      <c r="I81" s="32">
        <f t="shared" ref="I81" si="34">I70+I80</f>
        <v>0</v>
      </c>
      <c r="J81" s="32">
        <f t="shared" ref="J81:L81" si="35">J70+J80</f>
        <v>0</v>
      </c>
      <c r="K81" s="32"/>
      <c r="L81" s="32">
        <f t="shared" si="35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6">SUM(G82:G88)</f>
        <v>0</v>
      </c>
      <c r="H89" s="19">
        <f t="shared" ref="H89" si="37">SUM(H82:H88)</f>
        <v>0</v>
      </c>
      <c r="I89" s="19">
        <f t="shared" ref="I89" si="38">SUM(I82:I88)</f>
        <v>0</v>
      </c>
      <c r="J89" s="19">
        <f t="shared" ref="J89:L89" si="39">SUM(J82:J88)</f>
        <v>0</v>
      </c>
      <c r="K89" s="25"/>
      <c r="L89" s="19">
        <f t="shared" si="39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0">SUM(G90:G98)</f>
        <v>0</v>
      </c>
      <c r="H99" s="19">
        <f t="shared" ref="H99" si="41">SUM(H90:H98)</f>
        <v>0</v>
      </c>
      <c r="I99" s="19">
        <f t="shared" ref="I99" si="42">SUM(I90:I98)</f>
        <v>0</v>
      </c>
      <c r="J99" s="19">
        <f t="shared" ref="J99:L99" si="43">SUM(J90:J98)</f>
        <v>0</v>
      </c>
      <c r="K99" s="25"/>
      <c r="L99" s="19">
        <f t="shared" si="43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44">G89+G99</f>
        <v>0</v>
      </c>
      <c r="H100" s="32">
        <f t="shared" ref="H100" si="45">H89+H99</f>
        <v>0</v>
      </c>
      <c r="I100" s="32">
        <f t="shared" ref="I100" si="46">I89+I99</f>
        <v>0</v>
      </c>
      <c r="J100" s="32">
        <f t="shared" ref="J100:L100" si="47">J89+J99</f>
        <v>0</v>
      </c>
      <c r="K100" s="32"/>
      <c r="L100" s="32">
        <f t="shared" si="47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8">SUM(G101:G107)</f>
        <v>0</v>
      </c>
      <c r="H108" s="19">
        <f t="shared" si="48"/>
        <v>0</v>
      </c>
      <c r="I108" s="19">
        <f t="shared" si="48"/>
        <v>0</v>
      </c>
      <c r="J108" s="19">
        <f t="shared" si="48"/>
        <v>0</v>
      </c>
      <c r="K108" s="25"/>
      <c r="L108" s="19">
        <f t="shared" ref="L108" si="49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  <c r="L118" s="19">
        <f t="shared" ref="L118" si="51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2">G108+G118</f>
        <v>0</v>
      </c>
      <c r="H119" s="32">
        <f t="shared" ref="H119" si="53">H108+H118</f>
        <v>0</v>
      </c>
      <c r="I119" s="32">
        <f t="shared" ref="I119" si="54">I108+I118</f>
        <v>0</v>
      </c>
      <c r="J119" s="32">
        <f t="shared" ref="J119:L119" si="55">J108+J118</f>
        <v>0</v>
      </c>
      <c r="K119" s="32"/>
      <c r="L119" s="32">
        <f t="shared" si="55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6">SUM(G120:G126)</f>
        <v>0</v>
      </c>
      <c r="H127" s="19">
        <f t="shared" si="56"/>
        <v>0</v>
      </c>
      <c r="I127" s="19">
        <f t="shared" si="56"/>
        <v>0</v>
      </c>
      <c r="J127" s="19">
        <f t="shared" si="56"/>
        <v>0</v>
      </c>
      <c r="K127" s="25"/>
      <c r="L127" s="19">
        <f t="shared" ref="L127" si="57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0">G127+G137</f>
        <v>0</v>
      </c>
      <c r="H138" s="32">
        <f t="shared" ref="H138" si="61">H127+H137</f>
        <v>0</v>
      </c>
      <c r="I138" s="32">
        <f t="shared" ref="I138" si="62">I127+I137</f>
        <v>0</v>
      </c>
      <c r="J138" s="32">
        <f t="shared" ref="J138:L138" si="63">J127+J137</f>
        <v>0</v>
      </c>
      <c r="K138" s="32"/>
      <c r="L138" s="32">
        <f t="shared" si="63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4">SUM(G139:G145)</f>
        <v>0</v>
      </c>
      <c r="H146" s="19">
        <f t="shared" si="64"/>
        <v>0</v>
      </c>
      <c r="I146" s="19">
        <f t="shared" si="64"/>
        <v>0</v>
      </c>
      <c r="J146" s="19">
        <f t="shared" si="64"/>
        <v>0</v>
      </c>
      <c r="K146" s="25"/>
      <c r="L146" s="19">
        <f t="shared" ref="L146" si="65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68">G146+G156</f>
        <v>0</v>
      </c>
      <c r="H157" s="32">
        <f t="shared" ref="H157" si="69">H146+H156</f>
        <v>0</v>
      </c>
      <c r="I157" s="32">
        <f t="shared" ref="I157" si="70">I146+I156</f>
        <v>0</v>
      </c>
      <c r="J157" s="32">
        <f t="shared" ref="J157:L157" si="71">J146+J156</f>
        <v>0</v>
      </c>
      <c r="K157" s="32"/>
      <c r="L157" s="32">
        <f t="shared" si="71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2">SUM(G158:G164)</f>
        <v>0</v>
      </c>
      <c r="H165" s="19">
        <f t="shared" si="72"/>
        <v>0</v>
      </c>
      <c r="I165" s="19">
        <f t="shared" si="72"/>
        <v>0</v>
      </c>
      <c r="J165" s="19">
        <f t="shared" si="72"/>
        <v>0</v>
      </c>
      <c r="K165" s="25"/>
      <c r="L165" s="19">
        <f t="shared" ref="L165" si="73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76">G165+G175</f>
        <v>0</v>
      </c>
      <c r="H176" s="32">
        <f t="shared" ref="H176" si="77">H165+H175</f>
        <v>0</v>
      </c>
      <c r="I176" s="32">
        <f t="shared" ref="I176" si="78">I165+I175</f>
        <v>0</v>
      </c>
      <c r="J176" s="32">
        <f t="shared" ref="J176:L176" si="79">J165+J175</f>
        <v>0</v>
      </c>
      <c r="K176" s="32"/>
      <c r="L176" s="32">
        <f t="shared" si="79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84">G184+G194</f>
        <v>0</v>
      </c>
      <c r="H195" s="32">
        <f t="shared" ref="H195" si="85">H184+H194</f>
        <v>0</v>
      </c>
      <c r="I195" s="32">
        <f t="shared" ref="I195" si="86">I184+I194</f>
        <v>0</v>
      </c>
      <c r="J195" s="32">
        <f t="shared" ref="J195:L195" si="87">J184+J194</f>
        <v>0</v>
      </c>
      <c r="K195" s="32"/>
      <c r="L195" s="32">
        <f t="shared" si="87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570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33.9</v>
      </c>
      <c r="H196" s="34">
        <f t="shared" si="88"/>
        <v>46.4</v>
      </c>
      <c r="I196" s="34">
        <f t="shared" si="88"/>
        <v>188.4</v>
      </c>
      <c r="J196" s="34">
        <f t="shared" si="88"/>
        <v>1003.2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81.650000000000006</v>
      </c>
    </row>
  </sheetData>
  <mergeCells count="13">
    <mergeCell ref="C81:D81"/>
    <mergeCell ref="C100:D100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2023-11-13T11:30:40Z</cp:lastPrinted>
  <dcterms:created xsi:type="dcterms:W3CDTF">2022-05-16T14:23:56Z</dcterms:created>
  <dcterms:modified xsi:type="dcterms:W3CDTF">2023-11-13T11:30:58Z</dcterms:modified>
</cp:coreProperties>
</file>